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稔\Desktop\スマイル事務局\事業計画・予算\30年度\"/>
    </mc:Choice>
  </mc:AlternateContent>
  <xr:revisionPtr revIDLastSave="0" documentId="10_ncr:8100000_{D3E54A57-9A75-4427-98E2-9763C77BE27D}" xr6:coauthVersionLast="32" xr6:coauthVersionMax="32" xr10:uidLastSave="{00000000-0000-0000-0000-000000000000}"/>
  <bookViews>
    <workbookView xWindow="0" yWindow="90" windowWidth="20610" windowHeight="8175" xr2:uid="{00000000-000D-0000-FFFF-FFFF00000000}"/>
  </bookViews>
  <sheets>
    <sheet name="３０年度予算書 " sheetId="3" r:id="rId1"/>
  </sheets>
  <definedNames>
    <definedName name="_xlnm.Print_Area" localSheetId="0">'３０年度予算書 '!$A$1:$I$79</definedName>
  </definedNames>
  <calcPr calcId="162913"/>
</workbook>
</file>

<file path=xl/calcChain.xml><?xml version="1.0" encoding="utf-8"?>
<calcChain xmlns="http://schemas.openxmlformats.org/spreadsheetml/2006/main">
  <c r="G68" i="3" l="1"/>
  <c r="I24" i="3"/>
  <c r="I75" i="3" l="1"/>
  <c r="I73" i="3"/>
  <c r="G58" i="3"/>
  <c r="H69" i="3" s="1"/>
  <c r="G52" i="3"/>
  <c r="G34" i="3"/>
  <c r="H23" i="3"/>
  <c r="H20" i="3"/>
  <c r="H19" i="3"/>
  <c r="H14" i="3"/>
  <c r="H12" i="3"/>
  <c r="H10" i="3"/>
  <c r="H53" i="3" l="1"/>
  <c r="I70" i="3" s="1"/>
  <c r="I71" i="3" l="1"/>
  <c r="I76" i="3"/>
  <c r="I78" i="3" s="1"/>
</calcChain>
</file>

<file path=xl/sharedStrings.xml><?xml version="1.0" encoding="utf-8"?>
<sst xmlns="http://schemas.openxmlformats.org/spreadsheetml/2006/main" count="90" uniqueCount="84">
  <si>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</si>
  <si>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</si>
  <si>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</si>
  <si>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</si>
  <si>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</si>
  <si>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</si>
  <si>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</si>
  <si>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</si>
  <si>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</si>
  <si>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受取寄附金　　</t>
    <rPh sb="0" eb="2">
      <t>ウケトリ</t>
    </rPh>
    <phoneticPr fontId="1"/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</si>
  <si>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</si>
  <si>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</si>
  <si>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</si>
  <si>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</si>
  <si>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その他収益</t>
    <phoneticPr fontId="1"/>
  </si>
  <si>
    <t>受取利息</t>
    <rPh sb="0" eb="2">
      <t>ウケトリ</t>
    </rPh>
    <rPh sb="2" eb="4">
      <t>リソク</t>
    </rPh>
    <phoneticPr fontId="1"/>
  </si>
  <si>
    <t>雑収益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</si>
  <si>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</si>
  <si>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</si>
  <si>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</si>
  <si>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</si>
  <si>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</si>
  <si>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人件費</t>
    <phoneticPr fontId="1"/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</si>
  <si>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</si>
  <si>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</si>
  <si>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</si>
  <si>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</si>
  <si>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その他経費</t>
    <phoneticPr fontId="1"/>
  </si>
  <si>
    <t>旅費交通費</t>
    <rPh sb="0" eb="2">
      <t>リョヒ</t>
    </rPh>
    <rPh sb="2" eb="5">
      <t>コウツウヒ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</si>
  <si>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</si>
  <si>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</si>
  <si>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</si>
  <si>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役員報酬</t>
    <rPh sb="0" eb="4">
      <t>ヤクインホウシュウ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</si>
  <si>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</si>
  <si>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</si>
  <si>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</si>
  <si>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</si>
  <si>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</si>
  <si>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経常外収益計</t>
    <phoneticPr fontId="1"/>
  </si>
  <si>
    <t>Ⅳ</t>
    <phoneticPr fontId="1"/>
  </si>
  <si>
    <t>経常外費用</t>
    <phoneticPr fontId="1"/>
  </si>
  <si>
    <t>経常外費用計</t>
    <phoneticPr fontId="1"/>
  </si>
  <si>
    <t>当期正味財産増減額</t>
  </si>
  <si>
    <t>次期繰越正味財産額</t>
    <phoneticPr fontId="1"/>
  </si>
  <si>
    <r>
      <t>※　当該年度はその他の事業の実施を予定していません。</t>
    </r>
    <r>
      <rPr>
        <sz val="11"/>
        <rFont val="ＭＳ Ｐゴシック"/>
        <family val="3"/>
        <charset val="128"/>
      </rPr>
      <t/>
    </r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1"/>
  </si>
  <si>
    <t>特定非営利活動法人スマイル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</si>
  <si>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</si>
  <si>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リース料</t>
    <rPh sb="3" eb="4">
      <t>リョウ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</si>
  <si>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</si>
  <si>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地代家賃</t>
    <rPh sb="0" eb="2">
      <t>チダイ</t>
    </rPh>
    <rPh sb="2" eb="4">
      <t>ヤチン</t>
    </rPh>
    <phoneticPr fontId="1"/>
  </si>
  <si>
    <t>日中一時支援事業委託費</t>
    <rPh sb="0" eb="8">
      <t>ニッチュウイチジシエンジギョウ</t>
    </rPh>
    <rPh sb="8" eb="10">
      <t>イタク</t>
    </rPh>
    <rPh sb="10" eb="11">
      <t>ヒ</t>
    </rPh>
    <phoneticPr fontId="1"/>
  </si>
  <si>
    <t>地域活動支援センター委託費</t>
    <rPh sb="0" eb="6">
      <t>チイキカツドウシエン</t>
    </rPh>
    <rPh sb="10" eb="12">
      <t>イタク</t>
    </rPh>
    <rPh sb="12" eb="1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</si>
  <si>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</si>
  <si>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</si>
  <si>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６．</t>
    <phoneticPr fontId="1"/>
  </si>
  <si>
    <t>５．利用者負担金収入</t>
    <rPh sb="2" eb="5">
      <t>リヨウシャ</t>
    </rPh>
    <rPh sb="5" eb="7">
      <t>フタン</t>
    </rPh>
    <rPh sb="7" eb="8">
      <t>キン</t>
    </rPh>
    <rPh sb="8" eb="10">
      <t>シュウニュウ</t>
    </rPh>
    <phoneticPr fontId="1"/>
  </si>
  <si>
    <t>正会員入会金</t>
    <rPh sb="0" eb="3">
      <t>セイカイイン</t>
    </rPh>
    <rPh sb="3" eb="6">
      <t>ニュウカイキン</t>
    </rPh>
    <phoneticPr fontId="1"/>
  </si>
  <si>
    <t>受取助成金</t>
    <rPh sb="0" eb="2">
      <t>ウケトリ</t>
    </rPh>
    <rPh sb="2" eb="5">
      <t>ジョセイキン</t>
    </rPh>
    <phoneticPr fontId="1"/>
  </si>
  <si>
    <t>生活介護給付費</t>
    <rPh sb="0" eb="2">
      <t>セイカツ</t>
    </rPh>
    <rPh sb="2" eb="4">
      <t>カイゴ</t>
    </rPh>
    <rPh sb="4" eb="6">
      <t>キュウフ</t>
    </rPh>
    <rPh sb="6" eb="7">
      <t>ヒ</t>
    </rPh>
    <phoneticPr fontId="1"/>
  </si>
  <si>
    <t>放課後等デイサービス給付金</t>
    <rPh sb="0" eb="4">
      <t>ホウカゴトウ</t>
    </rPh>
    <rPh sb="10" eb="12">
      <t>キュウフ</t>
    </rPh>
    <rPh sb="12" eb="13">
      <t>キン</t>
    </rPh>
    <phoneticPr fontId="1"/>
  </si>
  <si>
    <t>地域活動支援センター事業費</t>
    <rPh sb="0" eb="6">
      <t>チイキカツドウシエン</t>
    </rPh>
    <rPh sb="10" eb="13">
      <t>ジギョウヒ</t>
    </rPh>
    <phoneticPr fontId="1"/>
  </si>
  <si>
    <t>アルバイト給料</t>
    <rPh sb="5" eb="7">
      <t>キュウリョウ</t>
    </rPh>
    <phoneticPr fontId="1"/>
  </si>
  <si>
    <t>活動費</t>
    <rPh sb="0" eb="2">
      <t>カツドウ</t>
    </rPh>
    <rPh sb="2" eb="3">
      <t>ヒ</t>
    </rPh>
    <phoneticPr fontId="1"/>
  </si>
  <si>
    <t>諸謝金</t>
    <rPh sb="0" eb="3">
      <t>ショシャキン</t>
    </rPh>
    <phoneticPr fontId="1"/>
  </si>
  <si>
    <t>車両燃料費</t>
    <rPh sb="0" eb="2">
      <t>シャリョウ</t>
    </rPh>
    <rPh sb="2" eb="5">
      <t>ネンリョウヒ</t>
    </rPh>
    <phoneticPr fontId="1"/>
  </si>
  <si>
    <t>消耗品費</t>
    <rPh sb="0" eb="3">
      <t>ショウモウヒン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</si>
  <si>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</si>
  <si>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</si>
  <si>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諸会費</t>
    <rPh sb="0" eb="3">
      <t>ショカイヒ</t>
    </rPh>
    <phoneticPr fontId="1"/>
  </si>
  <si>
    <t>研修費</t>
    <rPh sb="0" eb="2">
      <t>ケンシュウ</t>
    </rPh>
    <rPh sb="2" eb="3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</si>
  <si>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</si>
  <si>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什器備品</t>
    <rPh sb="0" eb="2">
      <t>ジュウキ</t>
    </rPh>
    <rPh sb="2" eb="4">
      <t>ビヒン</t>
    </rPh>
    <phoneticPr fontId="1"/>
  </si>
  <si>
    <t>費用弁償</t>
    <rPh sb="0" eb="2">
      <t>ヒヨウ</t>
    </rPh>
    <rPh sb="2" eb="4">
      <t>ベンショウ</t>
    </rPh>
    <phoneticPr fontId="1"/>
  </si>
  <si>
    <t>会議費</t>
    <rPh sb="0" eb="3">
      <t>カイギヒ</t>
    </rPh>
    <phoneticPr fontId="1"/>
  </si>
  <si>
    <t>車両維持費</t>
    <rPh sb="0" eb="2">
      <t>シャリョウ</t>
    </rPh>
    <rPh sb="2" eb="5">
      <t>イジヒ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</si>
  <si>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</si>
  <si>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2">
      <t>セッタイ</t>
    </rPh>
    <rPh sb="2" eb="5">
      <t>コウサイヒ</t>
    </rPh>
    <phoneticPr fontId="1"/>
  </si>
  <si>
    <t>慶弔費</t>
    <rPh sb="0" eb="2">
      <t>ケイチョウ</t>
    </rPh>
    <rPh sb="2" eb="3">
      <t>ヒ</t>
    </rPh>
    <phoneticPr fontId="1"/>
  </si>
  <si>
    <t>租税公課</t>
    <rPh sb="0" eb="4">
      <t>ソゼイコウカ</t>
    </rPh>
    <phoneticPr fontId="1"/>
  </si>
  <si>
    <t>支払利息</t>
    <rPh sb="0" eb="2">
      <t>シハライ</t>
    </rPh>
    <rPh sb="2" eb="4">
      <t>リソク</t>
    </rPh>
    <phoneticPr fontId="1"/>
  </si>
  <si>
    <t>正会員受取会費</t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</si>
  <si>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</si>
  <si>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平成３０年度　活動予算書（案）</t>
    <rPh sb="0" eb="2">
      <t>ヘイセイ</t>
    </rPh>
    <rPh sb="4" eb="6">
      <t>ネンド</t>
    </rPh>
    <rPh sb="7" eb="9">
      <t>カツドウ</t>
    </rPh>
    <rPh sb="9" eb="12">
      <t>ヨサンショ</t>
    </rPh>
    <rPh sb="13" eb="14">
      <t>アン</t>
    </rPh>
    <phoneticPr fontId="1"/>
  </si>
  <si>
    <t>平成３０年４月１日から平成３１年３月３１日まで</t>
    <rPh sb="0" eb="2">
      <t>ヘイセイ</t>
    </rPh>
    <rPh sb="4" eb="5">
      <t>ネン</t>
    </rPh>
    <rPh sb="6" eb="7">
      <t>ガツ</t>
    </rPh>
    <rPh sb="7" eb="9">
      <t>ツイタチ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</si>
</sst>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49" fontId="0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49" fontId="0" fillId="0" borderId="14" xfId="0" applyNumberFormat="1" applyBorder="1"/>
    <xf numFmtId="49" fontId="0" fillId="0" borderId="0" xfId="0" applyNumberFormat="1" applyBorder="1"/>
    <xf numFmtId="0" fontId="0" fillId="0" borderId="0" xfId="0" applyBorder="1"/>
    <xf numFmtId="0" fontId="0" fillId="0" borderId="15" xfId="0" applyBorder="1"/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/>
    <xf numFmtId="0" fontId="4" fillId="0" borderId="0" xfId="0" applyFont="1" applyFill="1"/>
    <xf numFmtId="49" fontId="6" fillId="0" borderId="1" xfId="0" applyNumberFormat="1" applyFont="1" applyFill="1" applyBorder="1" applyAlignment="1">
      <alignment horizontal="centerContinuous"/>
    </xf>
    <xf numFmtId="49" fontId="6" fillId="0" borderId="2" xfId="0" applyNumberFormat="1" applyFont="1" applyFill="1" applyBorder="1" applyAlignment="1">
      <alignment horizontal="centerContinuous"/>
    </xf>
    <xf numFmtId="49" fontId="6" fillId="0" borderId="3" xfId="0" applyNumberFormat="1" applyFont="1" applyFill="1" applyBorder="1" applyAlignment="1">
      <alignment horizontal="centerContinuous"/>
    </xf>
    <xf numFmtId="49" fontId="6" fillId="0" borderId="5" xfId="0" applyNumberFormat="1" applyFont="1" applyBorder="1"/>
    <xf numFmtId="49" fontId="6" fillId="0" borderId="0" xfId="0" applyNumberFormat="1" applyFont="1" applyBorder="1"/>
    <xf numFmtId="49" fontId="6" fillId="0" borderId="6" xfId="0" applyNumberFormat="1" applyFont="1" applyBorder="1"/>
    <xf numFmtId="38" fontId="6" fillId="0" borderId="0" xfId="1" applyFont="1" applyBorder="1" applyAlignment="1">
      <alignment horizontal="right"/>
    </xf>
    <xf numFmtId="38" fontId="6" fillId="0" borderId="7" xfId="1" applyFont="1" applyBorder="1" applyAlignment="1">
      <alignment horizontal="right"/>
    </xf>
    <xf numFmtId="38" fontId="6" fillId="0" borderId="8" xfId="1" applyFont="1" applyBorder="1" applyAlignment="1">
      <alignment horizontal="right"/>
    </xf>
    <xf numFmtId="38" fontId="6" fillId="0" borderId="4" xfId="1" applyFont="1" applyBorder="1" applyAlignment="1">
      <alignment horizontal="right"/>
    </xf>
    <xf numFmtId="0" fontId="6" fillId="0" borderId="0" xfId="0" applyFont="1"/>
    <xf numFmtId="49" fontId="6" fillId="0" borderId="0" xfId="0" applyNumberFormat="1" applyFont="1" applyBorder="1" applyAlignment="1">
      <alignment horizontal="center" vertical="center" shrinkToFit="1"/>
    </xf>
    <xf numFmtId="38" fontId="6" fillId="0" borderId="5" xfId="1" applyFont="1" applyBorder="1" applyAlignment="1">
      <alignment horizontal="right"/>
    </xf>
    <xf numFmtId="38" fontId="6" fillId="0" borderId="9" xfId="1" applyFont="1" applyBorder="1" applyAlignment="1">
      <alignment horizontal="right"/>
    </xf>
    <xf numFmtId="3" fontId="6" fillId="0" borderId="8" xfId="1" applyNumberFormat="1" applyFont="1" applyFill="1" applyBorder="1" applyAlignment="1">
      <alignment horizontal="right"/>
    </xf>
    <xf numFmtId="49" fontId="6" fillId="0" borderId="10" xfId="0" applyNumberFormat="1" applyFont="1" applyBorder="1"/>
    <xf numFmtId="49" fontId="6" fillId="0" borderId="11" xfId="0" applyNumberFormat="1" applyFont="1" applyBorder="1"/>
    <xf numFmtId="49" fontId="6" fillId="0" borderId="12" xfId="0" applyNumberFormat="1" applyFont="1" applyBorder="1"/>
    <xf numFmtId="38" fontId="6" fillId="0" borderId="11" xfId="1" applyFont="1" applyBorder="1" applyAlignment="1">
      <alignment horizontal="right"/>
    </xf>
    <xf numFmtId="3" fontId="6" fillId="0" borderId="13" xfId="1" applyNumberFormat="1" applyFont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Continuous"/>
    </xf>
    <xf numFmtId="49" fontId="6" fillId="0" borderId="0" xfId="0" applyNumberFormat="1" applyFont="1" applyBorder="1" applyAlignment="1">
      <alignment vertical="center" shrinkToFit="1"/>
    </xf>
    <xf numFmtId="49" fontId="2" fillId="0" borderId="0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 shrinkToFit="1"/>
    </xf>
    <xf numFmtId="49" fontId="6" fillId="0" borderId="6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/>
    <xf numFmtId="49" fontId="6" fillId="0" borderId="6" xfId="0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3</xdr:col>
      <xdr:colOff>371475</xdr:colOff>
      <xdr:row>0</xdr:row>
      <xdr:rowOff>390525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805F57-907E-46C9-BDC7-C5002DC271CD}"/>
            </a:ext>
          </a:extLst>
        </xdr:cNvPr>
        <xdr:cNvSpPr txBox="1"/>
      </xdr:nvSpPr>
      <xdr:spPr>
        <a:xfrm>
          <a:off x="76200" y="95250"/>
          <a:ext cx="14382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第４号議案</a:t>
          </a:r>
          <a:r>
            <a:rPr kumimoji="1" lang="en-US" altLang="ja-JP" sz="1200"/>
            <a:t>】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C4D24-DA8A-4E5A-B269-2C2FAAB4F965}">
  <dimension ref="A1:J83"/>
  <sheetViews>
    <sheetView tabSelected="1" zoomScaleNormal="100" zoomScaleSheetLayoutView="110" workbookViewId="0">
      <selection activeCell="C4" sqref="C4"/>
    </sheetView>
  </sheetViews>
  <sheetFormatPr defaultRowHeight="5.85" customHeight="1" x14ac:dyDescent="0.15"/>
  <cols>
    <col min="1" max="5" width="5" style="3" customWidth="1"/>
    <col min="6" max="6" width="29" style="3" customWidth="1"/>
    <col min="7" max="9" width="21.375" customWidth="1"/>
  </cols>
  <sheetData>
    <row r="1" spans="1:9" s="7" customFormat="1" ht="32.1" customHeight="1" x14ac:dyDescent="0.2">
      <c r="A1" s="43" t="s">
        <v>82</v>
      </c>
      <c r="B1" s="5"/>
      <c r="C1" s="5"/>
      <c r="D1" s="5"/>
      <c r="E1" s="5"/>
      <c r="F1" s="5"/>
      <c r="G1" s="6"/>
      <c r="H1" s="6"/>
      <c r="I1" s="6"/>
    </row>
    <row r="2" spans="1:9" s="7" customFormat="1" ht="24.75" customHeight="1" x14ac:dyDescent="0.2">
      <c r="A2" s="40" t="s">
        <v>83</v>
      </c>
      <c r="B2" s="12"/>
      <c r="C2" s="12"/>
      <c r="D2" s="12"/>
      <c r="E2" s="12"/>
      <c r="F2" s="12"/>
      <c r="G2" s="13"/>
      <c r="H2" s="13"/>
      <c r="I2" s="13"/>
    </row>
    <row r="3" spans="1:9" s="7" customFormat="1" ht="24.75" customHeight="1" x14ac:dyDescent="0.2">
      <c r="A3" s="14"/>
      <c r="B3" s="14"/>
      <c r="C3" s="14"/>
      <c r="D3" s="14"/>
      <c r="E3" s="14"/>
      <c r="F3" s="14"/>
      <c r="I3" s="41" t="s">
        <v>45</v>
      </c>
    </row>
    <row r="4" spans="1:9" s="14" customFormat="1" ht="24.75" customHeight="1" x14ac:dyDescent="0.2">
      <c r="I4" s="42" t="s">
        <v>0</v>
      </c>
    </row>
    <row r="5" spans="1:9" s="15" customFormat="1" ht="24.75" customHeight="1" x14ac:dyDescent="0.2">
      <c r="A5" s="16" t="s">
        <v>1</v>
      </c>
      <c r="B5" s="17"/>
      <c r="C5" s="17"/>
      <c r="D5" s="17"/>
      <c r="E5" s="17"/>
      <c r="F5" s="18"/>
      <c r="G5" s="46" t="s">
        <v>2</v>
      </c>
      <c r="H5" s="47"/>
      <c r="I5" s="47"/>
    </row>
    <row r="6" spans="1:9" s="7" customFormat="1" ht="24.75" customHeight="1" x14ac:dyDescent="0.2">
      <c r="A6" s="19" t="s">
        <v>3</v>
      </c>
      <c r="B6" s="20" t="s">
        <v>4</v>
      </c>
      <c r="C6" s="20"/>
      <c r="D6" s="20"/>
      <c r="E6" s="20"/>
      <c r="F6" s="21"/>
      <c r="G6" s="22"/>
      <c r="H6" s="23"/>
      <c r="I6" s="23"/>
    </row>
    <row r="7" spans="1:9" s="7" customFormat="1" ht="24.75" customHeight="1" x14ac:dyDescent="0.2">
      <c r="A7" s="19"/>
      <c r="B7" s="20" t="s">
        <v>5</v>
      </c>
      <c r="C7" s="20" t="s">
        <v>6</v>
      </c>
      <c r="D7" s="20"/>
      <c r="E7" s="20"/>
      <c r="F7" s="21"/>
      <c r="G7" s="22"/>
      <c r="H7" s="23"/>
      <c r="I7" s="23"/>
    </row>
    <row r="8" spans="1:9" s="7" customFormat="1" ht="24.75" customHeight="1" x14ac:dyDescent="0.2">
      <c r="A8" s="19"/>
      <c r="B8" s="20"/>
      <c r="C8" s="20" t="s">
        <v>80</v>
      </c>
      <c r="D8" s="20"/>
      <c r="E8" s="20"/>
      <c r="F8" s="21"/>
      <c r="G8" s="22">
        <v>72000</v>
      </c>
      <c r="H8" s="23"/>
      <c r="I8" s="23"/>
    </row>
    <row r="9" spans="1:9" s="7" customFormat="1" ht="24.75" customHeight="1" x14ac:dyDescent="0.2">
      <c r="A9" s="19"/>
      <c r="B9" s="20"/>
      <c r="C9" s="20" t="s">
        <v>81</v>
      </c>
      <c r="D9" s="20"/>
      <c r="E9" s="20"/>
      <c r="F9" s="21"/>
      <c r="G9" s="23">
        <v>3000</v>
      </c>
      <c r="H9" s="23"/>
      <c r="I9" s="23"/>
    </row>
    <row r="10" spans="1:9" s="7" customFormat="1" ht="24.75" customHeight="1" x14ac:dyDescent="0.2">
      <c r="A10" s="19"/>
      <c r="B10" s="20"/>
      <c r="C10" s="20" t="s">
        <v>56</v>
      </c>
      <c r="D10" s="20"/>
      <c r="E10" s="20"/>
      <c r="F10" s="21"/>
      <c r="G10" s="24">
        <v>0</v>
      </c>
      <c r="H10" s="23">
        <f>SUM(G8:G10)</f>
        <v>75000</v>
      </c>
      <c r="I10" s="23"/>
    </row>
    <row r="11" spans="1:9" s="7" customFormat="1" ht="24.75" customHeight="1" x14ac:dyDescent="0.2">
      <c r="A11" s="19"/>
      <c r="B11" s="20" t="s">
        <v>7</v>
      </c>
      <c r="C11" s="20" t="s">
        <v>8</v>
      </c>
      <c r="D11" s="20"/>
      <c r="E11" s="20"/>
      <c r="F11" s="21"/>
      <c r="G11" s="22"/>
      <c r="H11" s="23"/>
      <c r="I11" s="23"/>
    </row>
    <row r="12" spans="1:9" s="7" customFormat="1" ht="24.75" customHeight="1" x14ac:dyDescent="0.2">
      <c r="A12" s="19"/>
      <c r="B12" s="20"/>
      <c r="C12" s="20" t="s">
        <v>9</v>
      </c>
      <c r="D12" s="20"/>
      <c r="E12" s="20"/>
      <c r="F12" s="21"/>
      <c r="G12" s="24">
        <v>30000</v>
      </c>
      <c r="H12" s="23">
        <f>SUM(G12)</f>
        <v>30000</v>
      </c>
      <c r="I12" s="23"/>
    </row>
    <row r="13" spans="1:9" s="7" customFormat="1" ht="24.75" customHeight="1" x14ac:dyDescent="0.2">
      <c r="A13" s="19"/>
      <c r="B13" s="20" t="s">
        <v>10</v>
      </c>
      <c r="C13" s="20" t="s">
        <v>11</v>
      </c>
      <c r="D13" s="20"/>
      <c r="E13" s="20"/>
      <c r="F13" s="21"/>
      <c r="G13" s="22"/>
      <c r="H13" s="23"/>
      <c r="I13" s="23"/>
    </row>
    <row r="14" spans="1:9" s="7" customFormat="1" ht="24.75" customHeight="1" x14ac:dyDescent="0.2">
      <c r="A14" s="19"/>
      <c r="B14" s="20"/>
      <c r="C14" s="20" t="s">
        <v>57</v>
      </c>
      <c r="D14" s="20"/>
      <c r="E14" s="20"/>
      <c r="F14" s="21"/>
      <c r="G14" s="24">
        <v>30000</v>
      </c>
      <c r="H14" s="23">
        <f>SUM(G14)</f>
        <v>30000</v>
      </c>
      <c r="I14" s="23"/>
    </row>
    <row r="15" spans="1:9" s="7" customFormat="1" ht="24.75" customHeight="1" x14ac:dyDescent="0.2">
      <c r="A15" s="19"/>
      <c r="B15" s="20" t="s">
        <v>12</v>
      </c>
      <c r="C15" s="20" t="s">
        <v>13</v>
      </c>
      <c r="D15" s="20"/>
      <c r="E15" s="20"/>
      <c r="F15" s="21"/>
      <c r="G15" s="22"/>
      <c r="H15" s="23"/>
      <c r="I15" s="23"/>
    </row>
    <row r="16" spans="1:9" s="7" customFormat="1" ht="24.75" customHeight="1" x14ac:dyDescent="0.2">
      <c r="A16" s="19"/>
      <c r="B16" s="20"/>
      <c r="C16" s="20" t="s">
        <v>58</v>
      </c>
      <c r="D16" s="20"/>
      <c r="E16" s="20"/>
      <c r="F16" s="21"/>
      <c r="G16" s="23">
        <v>12960000</v>
      </c>
      <c r="H16" s="23"/>
      <c r="I16" s="23"/>
    </row>
    <row r="17" spans="1:9" s="7" customFormat="1" ht="24.75" customHeight="1" x14ac:dyDescent="0.2">
      <c r="A17" s="19"/>
      <c r="B17" s="20"/>
      <c r="C17" s="20" t="s">
        <v>59</v>
      </c>
      <c r="D17" s="20"/>
      <c r="E17" s="20"/>
      <c r="F17" s="21"/>
      <c r="G17" s="23">
        <v>13200000</v>
      </c>
      <c r="H17" s="23"/>
      <c r="I17" s="23"/>
    </row>
    <row r="18" spans="1:9" s="7" customFormat="1" ht="24.75" customHeight="1" x14ac:dyDescent="0.2">
      <c r="A18" s="19"/>
      <c r="B18" s="20"/>
      <c r="C18" s="20" t="s">
        <v>50</v>
      </c>
      <c r="D18" s="20"/>
      <c r="E18" s="20"/>
      <c r="F18" s="21"/>
      <c r="G18" s="23">
        <v>7800000</v>
      </c>
      <c r="H18" s="23"/>
      <c r="I18" s="23"/>
    </row>
    <row r="19" spans="1:9" s="7" customFormat="1" ht="24.75" customHeight="1" x14ac:dyDescent="0.2">
      <c r="A19" s="19"/>
      <c r="B19" s="20"/>
      <c r="C19" s="20" t="s">
        <v>51</v>
      </c>
      <c r="D19" s="20"/>
      <c r="E19" s="20"/>
      <c r="F19" s="21"/>
      <c r="G19" s="24">
        <v>4080000</v>
      </c>
      <c r="H19" s="23">
        <f>SUM(G16:G19)</f>
        <v>38040000</v>
      </c>
      <c r="I19" s="23"/>
    </row>
    <row r="20" spans="1:9" s="7" customFormat="1" ht="24.75" customHeight="1" x14ac:dyDescent="0.2">
      <c r="A20" s="19"/>
      <c r="B20" s="20" t="s">
        <v>55</v>
      </c>
      <c r="C20" s="20"/>
      <c r="D20" s="20"/>
      <c r="E20" s="20"/>
      <c r="F20" s="21"/>
      <c r="G20" s="25">
        <v>384000</v>
      </c>
      <c r="H20" s="23">
        <f>SUM(G20)</f>
        <v>384000</v>
      </c>
      <c r="I20" s="23"/>
    </row>
    <row r="21" spans="1:9" s="7" customFormat="1" ht="24.75" customHeight="1" x14ac:dyDescent="0.2">
      <c r="A21" s="19"/>
      <c r="B21" s="20" t="s">
        <v>54</v>
      </c>
      <c r="C21" s="20" t="s">
        <v>14</v>
      </c>
      <c r="D21" s="20"/>
      <c r="E21" s="20"/>
      <c r="F21" s="21"/>
      <c r="G21" s="22"/>
      <c r="H21" s="23"/>
      <c r="I21" s="23"/>
    </row>
    <row r="22" spans="1:9" s="7" customFormat="1" ht="24.75" customHeight="1" x14ac:dyDescent="0.2">
      <c r="A22" s="19"/>
      <c r="B22" s="20"/>
      <c r="C22" s="20" t="s">
        <v>15</v>
      </c>
      <c r="D22" s="20"/>
      <c r="E22" s="20"/>
      <c r="F22" s="21"/>
      <c r="G22" s="22"/>
      <c r="H22" s="23"/>
      <c r="I22" s="23"/>
    </row>
    <row r="23" spans="1:9" s="7" customFormat="1" ht="24.75" customHeight="1" x14ac:dyDescent="0.2">
      <c r="A23" s="19"/>
      <c r="B23" s="20"/>
      <c r="C23" s="20" t="s">
        <v>16</v>
      </c>
      <c r="D23" s="20"/>
      <c r="E23" s="20"/>
      <c r="F23" s="21"/>
      <c r="G23" s="24">
        <v>0</v>
      </c>
      <c r="H23" s="23">
        <f>SUM(G22:G23)</f>
        <v>0</v>
      </c>
      <c r="I23" s="23"/>
    </row>
    <row r="24" spans="1:9" s="7" customFormat="1" ht="24.75" customHeight="1" x14ac:dyDescent="0.2">
      <c r="A24" s="19"/>
      <c r="B24" s="20" t="s">
        <v>17</v>
      </c>
      <c r="C24" s="20"/>
      <c r="D24" s="20"/>
      <c r="E24" s="20"/>
      <c r="F24" s="21"/>
      <c r="G24" s="22"/>
      <c r="H24" s="23"/>
      <c r="I24" s="24">
        <f>H10+H12+H14+H19+H20</f>
        <v>38559000</v>
      </c>
    </row>
    <row r="25" spans="1:9" s="7" customFormat="1" ht="24.75" customHeight="1" x14ac:dyDescent="0.2">
      <c r="A25" s="19"/>
      <c r="B25" s="20"/>
      <c r="C25" s="20"/>
      <c r="D25" s="20"/>
      <c r="E25" s="20"/>
      <c r="F25" s="21"/>
      <c r="G25" s="22"/>
      <c r="H25" s="23"/>
      <c r="I25" s="23"/>
    </row>
    <row r="26" spans="1:9" s="7" customFormat="1" ht="24.75" customHeight="1" x14ac:dyDescent="0.2">
      <c r="A26" s="19" t="s">
        <v>18</v>
      </c>
      <c r="B26" s="20" t="s">
        <v>19</v>
      </c>
      <c r="C26" s="20"/>
      <c r="D26" s="20"/>
      <c r="E26" s="20"/>
      <c r="F26" s="21"/>
      <c r="G26" s="22"/>
      <c r="H26" s="23"/>
      <c r="I26" s="23"/>
    </row>
    <row r="27" spans="1:9" s="7" customFormat="1" ht="24.75" customHeight="1" x14ac:dyDescent="0.2">
      <c r="A27" s="19"/>
      <c r="B27" s="20" t="s">
        <v>20</v>
      </c>
      <c r="C27" s="20" t="s">
        <v>21</v>
      </c>
      <c r="D27" s="20"/>
      <c r="E27" s="20"/>
      <c r="F27" s="21"/>
      <c r="G27" s="22"/>
      <c r="H27" s="23"/>
      <c r="I27" s="23"/>
    </row>
    <row r="28" spans="1:9" s="7" customFormat="1" ht="24.75" customHeight="1" x14ac:dyDescent="0.2">
      <c r="A28" s="19"/>
      <c r="B28" s="20"/>
      <c r="C28" s="48" t="s">
        <v>60</v>
      </c>
      <c r="D28" s="48"/>
      <c r="E28" s="48"/>
      <c r="F28" s="49"/>
      <c r="G28" s="24">
        <v>816000</v>
      </c>
      <c r="H28" s="23"/>
      <c r="I28" s="23"/>
    </row>
    <row r="29" spans="1:9" s="7" customFormat="1" ht="24.75" customHeight="1" x14ac:dyDescent="0.2">
      <c r="A29" s="19"/>
      <c r="B29" s="26"/>
      <c r="C29" s="44"/>
      <c r="D29" s="50" t="s">
        <v>22</v>
      </c>
      <c r="E29" s="50"/>
      <c r="F29" s="51"/>
      <c r="G29" s="22"/>
      <c r="H29" s="23"/>
      <c r="I29" s="23"/>
    </row>
    <row r="30" spans="1:9" s="7" customFormat="1" ht="24.75" customHeight="1" x14ac:dyDescent="0.2">
      <c r="A30" s="19"/>
      <c r="B30" s="20"/>
      <c r="C30" s="26"/>
      <c r="D30" s="26"/>
      <c r="E30" s="20" t="s">
        <v>23</v>
      </c>
      <c r="F30" s="21"/>
      <c r="G30" s="22">
        <v>13079840</v>
      </c>
      <c r="H30" s="23"/>
      <c r="I30" s="23"/>
    </row>
    <row r="31" spans="1:9" s="7" customFormat="1" ht="24.75" customHeight="1" x14ac:dyDescent="0.2">
      <c r="A31" s="19"/>
      <c r="B31" s="20"/>
      <c r="C31" s="26"/>
      <c r="D31" s="26"/>
      <c r="E31" s="20" t="s">
        <v>61</v>
      </c>
      <c r="F31" s="21"/>
      <c r="G31" s="22">
        <v>200000</v>
      </c>
      <c r="H31" s="23"/>
      <c r="I31" s="23"/>
    </row>
    <row r="32" spans="1:9" s="7" customFormat="1" ht="24.75" customHeight="1" x14ac:dyDescent="0.2">
      <c r="A32" s="19"/>
      <c r="B32" s="20"/>
      <c r="C32" s="26"/>
      <c r="D32" s="26"/>
      <c r="E32" s="20" t="s">
        <v>24</v>
      </c>
      <c r="F32" s="21"/>
      <c r="G32" s="22">
        <v>2746766</v>
      </c>
      <c r="H32" s="23"/>
      <c r="I32" s="23"/>
    </row>
    <row r="33" spans="1:9" s="7" customFormat="1" ht="24.75" customHeight="1" x14ac:dyDescent="0.2">
      <c r="A33" s="19"/>
      <c r="B33" s="20"/>
      <c r="C33" s="26"/>
      <c r="D33" s="26"/>
      <c r="E33" s="20" t="s">
        <v>25</v>
      </c>
      <c r="F33" s="21"/>
      <c r="G33" s="23">
        <v>100000</v>
      </c>
      <c r="H33" s="23"/>
      <c r="I33" s="23"/>
    </row>
    <row r="34" spans="1:9" s="7" customFormat="1" ht="24.75" customHeight="1" x14ac:dyDescent="0.2">
      <c r="A34" s="19"/>
      <c r="B34" s="20"/>
      <c r="C34" s="26"/>
      <c r="D34" s="26"/>
      <c r="E34" s="20" t="s">
        <v>26</v>
      </c>
      <c r="F34" s="21"/>
      <c r="G34" s="24">
        <f>SUM(G30:G33)</f>
        <v>16126606</v>
      </c>
      <c r="H34" s="23"/>
      <c r="I34" s="23"/>
    </row>
    <row r="35" spans="1:9" s="7" customFormat="1" ht="24.75" customHeight="1" x14ac:dyDescent="0.2">
      <c r="A35" s="19"/>
      <c r="B35" s="26"/>
      <c r="C35" s="44"/>
      <c r="D35" s="50" t="s">
        <v>27</v>
      </c>
      <c r="E35" s="50"/>
      <c r="F35" s="51"/>
      <c r="G35" s="22"/>
      <c r="H35" s="23"/>
      <c r="I35" s="23"/>
    </row>
    <row r="36" spans="1:9" s="7" customFormat="1" ht="24.75" customHeight="1" x14ac:dyDescent="0.2">
      <c r="A36" s="19"/>
      <c r="B36" s="26"/>
      <c r="C36" s="27"/>
      <c r="D36" s="27"/>
      <c r="E36" s="20" t="s">
        <v>62</v>
      </c>
      <c r="F36" s="21"/>
      <c r="G36" s="22">
        <v>1500000</v>
      </c>
      <c r="H36" s="23"/>
      <c r="I36" s="23"/>
    </row>
    <row r="37" spans="1:9" s="7" customFormat="1" ht="24.75" customHeight="1" x14ac:dyDescent="0.2">
      <c r="A37" s="19"/>
      <c r="B37" s="20"/>
      <c r="C37" s="26"/>
      <c r="D37" s="20"/>
      <c r="E37" s="20" t="s">
        <v>48</v>
      </c>
      <c r="F37" s="21"/>
      <c r="G37" s="22">
        <v>200000</v>
      </c>
      <c r="H37" s="23"/>
      <c r="I37" s="23"/>
    </row>
    <row r="38" spans="1:9" s="7" customFormat="1" ht="24.75" customHeight="1" x14ac:dyDescent="0.2">
      <c r="A38" s="19"/>
      <c r="B38" s="20"/>
      <c r="C38" s="26"/>
      <c r="D38" s="20"/>
      <c r="E38" s="20" t="s">
        <v>63</v>
      </c>
      <c r="F38" s="21"/>
      <c r="G38" s="22">
        <v>50000</v>
      </c>
      <c r="H38" s="23"/>
      <c r="I38" s="23"/>
    </row>
    <row r="39" spans="1:9" s="7" customFormat="1" ht="24.75" customHeight="1" x14ac:dyDescent="0.2">
      <c r="A39" s="19"/>
      <c r="B39" s="20"/>
      <c r="C39" s="26"/>
      <c r="D39" s="20"/>
      <c r="E39" s="20" t="s">
        <v>53</v>
      </c>
      <c r="F39" s="21"/>
      <c r="G39" s="22">
        <v>150000</v>
      </c>
      <c r="H39" s="23"/>
      <c r="I39" s="23"/>
    </row>
    <row r="40" spans="1:9" s="7" customFormat="1" ht="24.75" customHeight="1" x14ac:dyDescent="0.2">
      <c r="A40" s="19"/>
      <c r="B40" s="20"/>
      <c r="C40" s="26"/>
      <c r="D40" s="20"/>
      <c r="E40" s="20" t="s">
        <v>28</v>
      </c>
      <c r="F40" s="21"/>
      <c r="G40" s="22">
        <v>10000</v>
      </c>
      <c r="H40" s="23"/>
      <c r="I40" s="23"/>
    </row>
    <row r="41" spans="1:9" s="7" customFormat="1" ht="24.75" customHeight="1" x14ac:dyDescent="0.2">
      <c r="A41" s="19"/>
      <c r="B41" s="20"/>
      <c r="C41" s="26"/>
      <c r="D41" s="20"/>
      <c r="E41" s="20" t="s">
        <v>64</v>
      </c>
      <c r="F41" s="21"/>
      <c r="G41" s="22">
        <v>720000</v>
      </c>
      <c r="H41" s="23"/>
      <c r="I41" s="23"/>
    </row>
    <row r="42" spans="1:9" s="7" customFormat="1" ht="24.75" customHeight="1" x14ac:dyDescent="0.2">
      <c r="A42" s="19"/>
      <c r="B42" s="20"/>
      <c r="C42" s="26"/>
      <c r="D42" s="20"/>
      <c r="E42" s="20" t="s">
        <v>52</v>
      </c>
      <c r="F42" s="21"/>
      <c r="G42" s="22">
        <v>120000</v>
      </c>
      <c r="H42" s="23"/>
      <c r="I42" s="23"/>
    </row>
    <row r="43" spans="1:9" s="7" customFormat="1" ht="24.75" customHeight="1" x14ac:dyDescent="0.2">
      <c r="A43" s="19"/>
      <c r="B43" s="20"/>
      <c r="C43" s="26"/>
      <c r="D43" s="20"/>
      <c r="E43" s="20" t="s">
        <v>65</v>
      </c>
      <c r="F43" s="21"/>
      <c r="G43" s="22">
        <v>950000</v>
      </c>
      <c r="H43" s="23"/>
      <c r="I43" s="23"/>
    </row>
    <row r="44" spans="1:9" s="7" customFormat="1" ht="24.75" customHeight="1" x14ac:dyDescent="0.2">
      <c r="A44" s="19"/>
      <c r="B44" s="20"/>
      <c r="C44" s="26"/>
      <c r="D44" s="20"/>
      <c r="E44" s="20" t="s">
        <v>66</v>
      </c>
      <c r="F44" s="21"/>
      <c r="G44" s="22">
        <v>600000</v>
      </c>
      <c r="H44" s="23"/>
      <c r="I44" s="23"/>
    </row>
    <row r="45" spans="1:9" s="7" customFormat="1" ht="24.75" customHeight="1" x14ac:dyDescent="0.2">
      <c r="A45" s="19"/>
      <c r="B45" s="20"/>
      <c r="C45" s="26"/>
      <c r="D45" s="20"/>
      <c r="E45" s="20" t="s">
        <v>49</v>
      </c>
      <c r="F45" s="21"/>
      <c r="G45" s="22">
        <v>912000</v>
      </c>
      <c r="H45" s="23"/>
      <c r="I45" s="23"/>
    </row>
    <row r="46" spans="1:9" s="7" customFormat="1" ht="24.75" customHeight="1" x14ac:dyDescent="0.2">
      <c r="A46" s="19"/>
      <c r="B46" s="20"/>
      <c r="C46" s="26"/>
      <c r="D46" s="20"/>
      <c r="E46" s="20" t="s">
        <v>47</v>
      </c>
      <c r="F46" s="21"/>
      <c r="G46" s="22">
        <v>2745000</v>
      </c>
      <c r="H46" s="23"/>
      <c r="I46" s="23"/>
    </row>
    <row r="47" spans="1:9" s="7" customFormat="1" ht="24.75" customHeight="1" x14ac:dyDescent="0.2">
      <c r="A47" s="19"/>
      <c r="B47" s="20"/>
      <c r="C47" s="26"/>
      <c r="D47" s="20"/>
      <c r="E47" s="20" t="s">
        <v>67</v>
      </c>
      <c r="F47" s="21"/>
      <c r="G47" s="22">
        <v>600000</v>
      </c>
      <c r="H47" s="23"/>
      <c r="I47" s="23"/>
    </row>
    <row r="48" spans="1:9" s="7" customFormat="1" ht="24.75" customHeight="1" x14ac:dyDescent="0.2">
      <c r="A48" s="19"/>
      <c r="B48" s="20"/>
      <c r="C48" s="26"/>
      <c r="D48" s="20"/>
      <c r="E48" s="20" t="s">
        <v>68</v>
      </c>
      <c r="F48" s="21"/>
      <c r="G48" s="22">
        <v>1000</v>
      </c>
      <c r="H48" s="23"/>
      <c r="I48" s="23"/>
    </row>
    <row r="49" spans="1:9" s="7" customFormat="1" ht="24.75" customHeight="1" x14ac:dyDescent="0.2">
      <c r="A49" s="19"/>
      <c r="B49" s="20"/>
      <c r="C49" s="26"/>
      <c r="D49" s="20"/>
      <c r="E49" s="20" t="s">
        <v>69</v>
      </c>
      <c r="F49" s="21"/>
      <c r="G49" s="22">
        <v>150000</v>
      </c>
      <c r="H49" s="23"/>
      <c r="I49" s="23"/>
    </row>
    <row r="50" spans="1:9" s="7" customFormat="1" ht="24.75" customHeight="1" x14ac:dyDescent="0.2">
      <c r="A50" s="19"/>
      <c r="B50" s="20"/>
      <c r="C50" s="26"/>
      <c r="D50" s="20"/>
      <c r="E50" s="20" t="s">
        <v>70</v>
      </c>
      <c r="F50" s="21"/>
      <c r="G50" s="22">
        <v>10000</v>
      </c>
      <c r="H50" s="23"/>
      <c r="I50" s="23"/>
    </row>
    <row r="51" spans="1:9" s="7" customFormat="1" ht="24.75" customHeight="1" x14ac:dyDescent="0.2">
      <c r="A51" s="19"/>
      <c r="B51" s="20"/>
      <c r="C51" s="26"/>
      <c r="D51" s="20"/>
      <c r="E51" s="20" t="s">
        <v>71</v>
      </c>
      <c r="F51" s="21"/>
      <c r="G51" s="22">
        <v>800000</v>
      </c>
      <c r="H51" s="23"/>
      <c r="I51" s="23"/>
    </row>
    <row r="52" spans="1:9" s="7" customFormat="1" ht="24.75" customHeight="1" x14ac:dyDescent="0.2">
      <c r="A52" s="19"/>
      <c r="B52" s="20"/>
      <c r="C52" s="26"/>
      <c r="D52" s="20"/>
      <c r="E52" s="20" t="s">
        <v>29</v>
      </c>
      <c r="F52" s="21"/>
      <c r="G52" s="24">
        <f>SUM(G36:G51)</f>
        <v>9518000</v>
      </c>
      <c r="H52" s="23"/>
      <c r="I52" s="23"/>
    </row>
    <row r="53" spans="1:9" s="7" customFormat="1" ht="24.75" customHeight="1" x14ac:dyDescent="0.2">
      <c r="A53" s="19"/>
      <c r="B53" s="20"/>
      <c r="C53" s="26" t="s">
        <v>30</v>
      </c>
      <c r="D53" s="20"/>
      <c r="E53" s="20"/>
      <c r="F53" s="21"/>
      <c r="G53" s="22"/>
      <c r="H53" s="23">
        <f>G28+G34+G52</f>
        <v>26460606</v>
      </c>
      <c r="I53" s="23"/>
    </row>
    <row r="54" spans="1:9" s="7" customFormat="1" ht="24.75" customHeight="1" x14ac:dyDescent="0.2">
      <c r="A54" s="19"/>
      <c r="B54" s="20" t="s">
        <v>7</v>
      </c>
      <c r="C54" s="20" t="s">
        <v>31</v>
      </c>
      <c r="D54" s="20"/>
      <c r="E54" s="20"/>
      <c r="F54" s="21"/>
      <c r="G54" s="22"/>
      <c r="H54" s="23"/>
      <c r="I54" s="23"/>
    </row>
    <row r="55" spans="1:9" s="7" customFormat="1" ht="24.75" customHeight="1" x14ac:dyDescent="0.2">
      <c r="A55" s="19"/>
      <c r="B55" s="20"/>
      <c r="C55" s="50" t="s">
        <v>22</v>
      </c>
      <c r="D55" s="50"/>
      <c r="E55" s="50"/>
      <c r="F55" s="51"/>
      <c r="G55" s="22"/>
      <c r="H55" s="23"/>
      <c r="I55" s="23"/>
    </row>
    <row r="56" spans="1:9" s="7" customFormat="1" ht="24.75" customHeight="1" x14ac:dyDescent="0.2">
      <c r="A56" s="19"/>
      <c r="B56" s="20"/>
      <c r="C56" s="26"/>
      <c r="D56" s="20"/>
      <c r="E56" s="20" t="s">
        <v>32</v>
      </c>
      <c r="F56" s="21"/>
      <c r="G56" s="22">
        <v>9600000</v>
      </c>
      <c r="H56" s="23"/>
      <c r="I56" s="23"/>
    </row>
    <row r="57" spans="1:9" s="7" customFormat="1" ht="24.75" customHeight="1" x14ac:dyDescent="0.2">
      <c r="A57" s="19"/>
      <c r="B57" s="20"/>
      <c r="C57" s="26"/>
      <c r="D57" s="20"/>
      <c r="E57" s="20" t="s">
        <v>72</v>
      </c>
      <c r="F57" s="21"/>
      <c r="G57" s="22">
        <v>40000</v>
      </c>
      <c r="H57" s="23"/>
      <c r="I57" s="23"/>
    </row>
    <row r="58" spans="1:9" s="7" customFormat="1" ht="24.75" customHeight="1" x14ac:dyDescent="0.2">
      <c r="A58" s="19"/>
      <c r="B58" s="20"/>
      <c r="C58" s="26"/>
      <c r="D58" s="20"/>
      <c r="E58" s="20" t="s">
        <v>26</v>
      </c>
      <c r="F58" s="21"/>
      <c r="G58" s="24">
        <f>SUM(G56:G57)</f>
        <v>9640000</v>
      </c>
      <c r="H58" s="23"/>
      <c r="I58" s="23"/>
    </row>
    <row r="59" spans="1:9" s="7" customFormat="1" ht="24.75" customHeight="1" x14ac:dyDescent="0.2">
      <c r="A59" s="19"/>
      <c r="B59" s="20"/>
      <c r="C59" s="50" t="s">
        <v>27</v>
      </c>
      <c r="D59" s="50"/>
      <c r="E59" s="50"/>
      <c r="F59" s="51"/>
      <c r="G59" s="22"/>
      <c r="H59" s="23"/>
      <c r="I59" s="23"/>
    </row>
    <row r="60" spans="1:9" s="7" customFormat="1" ht="24.75" customHeight="1" x14ac:dyDescent="0.2">
      <c r="A60" s="19"/>
      <c r="B60" s="20"/>
      <c r="C60" s="27"/>
      <c r="D60" s="27"/>
      <c r="E60" s="20" t="s">
        <v>73</v>
      </c>
      <c r="F60" s="21"/>
      <c r="G60" s="22">
        <v>5000</v>
      </c>
      <c r="H60" s="23"/>
      <c r="I60" s="23"/>
    </row>
    <row r="61" spans="1:9" s="7" customFormat="1" ht="24.75" customHeight="1" x14ac:dyDescent="0.2">
      <c r="A61" s="19"/>
      <c r="B61" s="20"/>
      <c r="C61" s="27"/>
      <c r="D61" s="27"/>
      <c r="E61" s="20" t="s">
        <v>74</v>
      </c>
      <c r="F61" s="21"/>
      <c r="G61" s="22">
        <v>60000</v>
      </c>
      <c r="H61" s="23"/>
      <c r="I61" s="23"/>
    </row>
    <row r="62" spans="1:9" s="7" customFormat="1" ht="24.75" customHeight="1" x14ac:dyDescent="0.2">
      <c r="A62" s="19"/>
      <c r="B62" s="20"/>
      <c r="C62" s="26"/>
      <c r="D62" s="20"/>
      <c r="E62" s="20" t="s">
        <v>75</v>
      </c>
      <c r="F62" s="21"/>
      <c r="G62" s="22">
        <v>25000</v>
      </c>
      <c r="H62" s="23"/>
      <c r="I62" s="23"/>
    </row>
    <row r="63" spans="1:9" s="7" customFormat="1" ht="24.75" customHeight="1" x14ac:dyDescent="0.2">
      <c r="A63" s="19"/>
      <c r="B63" s="20"/>
      <c r="C63" s="26"/>
      <c r="D63" s="20"/>
      <c r="E63" s="20" t="s">
        <v>76</v>
      </c>
      <c r="F63" s="21"/>
      <c r="G63" s="22">
        <v>20000</v>
      </c>
      <c r="H63" s="23"/>
      <c r="I63" s="23"/>
    </row>
    <row r="64" spans="1:9" s="7" customFormat="1" ht="24.75" customHeight="1" x14ac:dyDescent="0.2">
      <c r="A64" s="19"/>
      <c r="B64" s="20"/>
      <c r="C64" s="26"/>
      <c r="D64" s="20"/>
      <c r="E64" s="20" t="s">
        <v>77</v>
      </c>
      <c r="F64" s="21"/>
      <c r="G64" s="22">
        <v>40000</v>
      </c>
      <c r="H64" s="23"/>
      <c r="I64" s="23"/>
    </row>
    <row r="65" spans="1:10" s="7" customFormat="1" ht="24.75" customHeight="1" x14ac:dyDescent="0.2">
      <c r="A65" s="19"/>
      <c r="B65" s="20"/>
      <c r="C65" s="26"/>
      <c r="D65" s="20"/>
      <c r="E65" s="20" t="s">
        <v>78</v>
      </c>
      <c r="F65" s="21"/>
      <c r="G65" s="22">
        <v>70000</v>
      </c>
      <c r="H65" s="23"/>
      <c r="I65" s="23"/>
    </row>
    <row r="66" spans="1:10" s="7" customFormat="1" ht="24.75" customHeight="1" x14ac:dyDescent="0.2">
      <c r="A66" s="19"/>
      <c r="B66" s="20"/>
      <c r="C66" s="26"/>
      <c r="D66" s="20"/>
      <c r="E66" s="20" t="s">
        <v>70</v>
      </c>
      <c r="F66" s="21"/>
      <c r="G66" s="22">
        <v>1000</v>
      </c>
      <c r="H66" s="23"/>
      <c r="I66" s="23"/>
    </row>
    <row r="67" spans="1:10" s="7" customFormat="1" ht="24.75" customHeight="1" x14ac:dyDescent="0.2">
      <c r="A67" s="19"/>
      <c r="B67" s="20"/>
      <c r="C67" s="26"/>
      <c r="D67" s="20"/>
      <c r="E67" s="20" t="s">
        <v>79</v>
      </c>
      <c r="F67" s="21"/>
      <c r="G67" s="22">
        <v>0</v>
      </c>
      <c r="H67" s="23"/>
      <c r="I67" s="23"/>
    </row>
    <row r="68" spans="1:10" s="7" customFormat="1" ht="24.75" customHeight="1" x14ac:dyDescent="0.2">
      <c r="A68" s="19"/>
      <c r="B68" s="20"/>
      <c r="C68" s="26"/>
      <c r="D68" s="20"/>
      <c r="E68" s="20" t="s">
        <v>29</v>
      </c>
      <c r="F68" s="21"/>
      <c r="G68" s="24">
        <f>SUM(G60:G67)</f>
        <v>221000</v>
      </c>
      <c r="H68" s="23"/>
      <c r="I68" s="23"/>
    </row>
    <row r="69" spans="1:10" s="7" customFormat="1" ht="24.75" customHeight="1" x14ac:dyDescent="0.2">
      <c r="A69" s="19"/>
      <c r="B69" s="20"/>
      <c r="C69" s="20" t="s">
        <v>33</v>
      </c>
      <c r="D69" s="20"/>
      <c r="E69" s="26"/>
      <c r="F69" s="21"/>
      <c r="G69" s="22"/>
      <c r="H69" s="24">
        <f>G58+G68</f>
        <v>9861000</v>
      </c>
      <c r="I69" s="23"/>
    </row>
    <row r="70" spans="1:10" s="7" customFormat="1" ht="24.75" customHeight="1" x14ac:dyDescent="0.2">
      <c r="A70" s="19"/>
      <c r="B70" s="20" t="s">
        <v>34</v>
      </c>
      <c r="C70" s="26"/>
      <c r="D70" s="20"/>
      <c r="E70" s="20"/>
      <c r="F70" s="21"/>
      <c r="G70" s="22"/>
      <c r="H70" s="23"/>
      <c r="I70" s="24">
        <f>H53+H69</f>
        <v>36321606</v>
      </c>
    </row>
    <row r="71" spans="1:10" s="7" customFormat="1" ht="24.75" customHeight="1" x14ac:dyDescent="0.2">
      <c r="A71" s="19"/>
      <c r="B71" s="26"/>
      <c r="C71" s="20" t="s">
        <v>35</v>
      </c>
      <c r="D71" s="20"/>
      <c r="E71" s="20"/>
      <c r="F71" s="21"/>
      <c r="G71" s="22"/>
      <c r="H71" s="28"/>
      <c r="I71" s="29">
        <f>I24-I70</f>
        <v>2237394</v>
      </c>
    </row>
    <row r="72" spans="1:10" s="7" customFormat="1" ht="24.75" customHeight="1" x14ac:dyDescent="0.2">
      <c r="A72" s="19" t="s">
        <v>36</v>
      </c>
      <c r="B72" s="20" t="s">
        <v>37</v>
      </c>
      <c r="C72" s="20"/>
      <c r="D72" s="20"/>
      <c r="E72" s="20"/>
      <c r="F72" s="21"/>
      <c r="G72" s="22"/>
      <c r="H72" s="23"/>
      <c r="I72" s="23"/>
    </row>
    <row r="73" spans="1:10" s="7" customFormat="1" ht="24.75" customHeight="1" x14ac:dyDescent="0.2">
      <c r="A73" s="19"/>
      <c r="B73" s="20" t="s">
        <v>38</v>
      </c>
      <c r="C73" s="26"/>
      <c r="D73" s="20"/>
      <c r="E73" s="20"/>
      <c r="F73" s="21"/>
      <c r="G73" s="22">
        <v>0</v>
      </c>
      <c r="H73" s="23"/>
      <c r="I73" s="23">
        <f>G73</f>
        <v>0</v>
      </c>
    </row>
    <row r="74" spans="1:10" s="7" customFormat="1" ht="24.75" customHeight="1" x14ac:dyDescent="0.2">
      <c r="A74" s="19" t="s">
        <v>39</v>
      </c>
      <c r="B74" s="20" t="s">
        <v>40</v>
      </c>
      <c r="C74" s="20"/>
      <c r="D74" s="20"/>
      <c r="E74" s="20"/>
      <c r="F74" s="21"/>
      <c r="G74" s="22"/>
      <c r="H74" s="23"/>
      <c r="I74" s="23"/>
    </row>
    <row r="75" spans="1:10" s="7" customFormat="1" ht="24.75" customHeight="1" x14ac:dyDescent="0.2">
      <c r="A75" s="19"/>
      <c r="B75" s="20" t="s">
        <v>41</v>
      </c>
      <c r="C75" s="26"/>
      <c r="D75" s="20"/>
      <c r="E75" s="20"/>
      <c r="F75" s="21"/>
      <c r="G75" s="22">
        <v>0</v>
      </c>
      <c r="H75" s="23"/>
      <c r="I75" s="24">
        <f>G75</f>
        <v>0</v>
      </c>
    </row>
    <row r="76" spans="1:10" s="7" customFormat="1" ht="24.75" customHeight="1" x14ac:dyDescent="0.2">
      <c r="A76" s="19"/>
      <c r="B76" s="20"/>
      <c r="C76" s="20" t="s">
        <v>42</v>
      </c>
      <c r="D76" s="20"/>
      <c r="E76" s="20"/>
      <c r="F76" s="21"/>
      <c r="G76" s="22"/>
      <c r="H76" s="23"/>
      <c r="I76" s="23">
        <f>I24-I70</f>
        <v>2237394</v>
      </c>
    </row>
    <row r="77" spans="1:10" s="7" customFormat="1" ht="24.75" customHeight="1" x14ac:dyDescent="0.2">
      <c r="A77" s="19"/>
      <c r="B77" s="20"/>
      <c r="C77" s="20" t="s">
        <v>46</v>
      </c>
      <c r="D77" s="20"/>
      <c r="E77" s="20"/>
      <c r="F77" s="21"/>
      <c r="G77" s="22"/>
      <c r="H77" s="23"/>
      <c r="I77" s="30">
        <v>10231370</v>
      </c>
    </row>
    <row r="78" spans="1:10" s="7" customFormat="1" ht="24.75" customHeight="1" thickBot="1" x14ac:dyDescent="0.25">
      <c r="A78" s="31"/>
      <c r="B78" s="32"/>
      <c r="C78" s="32" t="s">
        <v>43</v>
      </c>
      <c r="D78" s="32"/>
      <c r="E78" s="32"/>
      <c r="F78" s="33"/>
      <c r="G78" s="34"/>
      <c r="H78" s="24"/>
      <c r="I78" s="35">
        <f>I76+I77</f>
        <v>12468764</v>
      </c>
    </row>
    <row r="79" spans="1:10" s="7" customFormat="1" ht="24.75" customHeight="1" thickTop="1" x14ac:dyDescent="0.15">
      <c r="A79" s="36" t="s">
        <v>44</v>
      </c>
      <c r="B79" s="37"/>
      <c r="C79" s="37"/>
      <c r="D79" s="37"/>
      <c r="E79" s="37"/>
      <c r="F79" s="37"/>
      <c r="G79" s="38"/>
      <c r="H79" s="39"/>
      <c r="I79" s="38"/>
    </row>
    <row r="80" spans="1:10" ht="12.95" customHeight="1" x14ac:dyDescent="0.15">
      <c r="A80" s="1"/>
      <c r="B80" s="1"/>
      <c r="C80" s="1"/>
      <c r="D80" s="1"/>
      <c r="E80" s="1"/>
      <c r="F80" s="1"/>
      <c r="G80" s="2"/>
      <c r="H80" s="2"/>
      <c r="I80" s="2"/>
      <c r="J80" s="2"/>
    </row>
    <row r="81" spans="1:10" ht="34.15" customHeight="1" x14ac:dyDescent="0.15">
      <c r="A81" s="1"/>
      <c r="B81" s="1"/>
      <c r="C81" s="1"/>
      <c r="D81" s="1"/>
      <c r="E81" s="1"/>
      <c r="F81" s="1"/>
      <c r="G81" s="2"/>
      <c r="H81" s="2"/>
      <c r="I81" s="2"/>
      <c r="J81" s="2"/>
    </row>
    <row r="82" spans="1:10" ht="49.15" customHeight="1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"/>
    </row>
    <row r="83" spans="1:10" ht="5.85" customHeight="1" x14ac:dyDescent="0.15">
      <c r="A83" s="8"/>
      <c r="B83" s="9"/>
      <c r="C83" s="9"/>
      <c r="D83" s="9"/>
      <c r="E83" s="9"/>
      <c r="F83" s="9"/>
      <c r="G83" s="10"/>
      <c r="H83" s="10"/>
      <c r="I83" s="11"/>
    </row>
  </sheetData>
  <mergeCells count="7">
    <mergeCell ref="A82:I82"/>
    <mergeCell ref="G5:I5"/>
    <mergeCell ref="C28:F28"/>
    <mergeCell ref="D29:F29"/>
    <mergeCell ref="D35:F35"/>
    <mergeCell ref="C55:F55"/>
    <mergeCell ref="C59:F59"/>
  </mergeCells>
  <phoneticPr fontId="1"/>
  <printOptions horizontalCentered="1"/>
  <pageMargins left="0.51181102362204722" right="0.51181102362204722" top="0.51181102362204722" bottom="0.51181102362204722" header="0.51181102362204722" footer="0.39370078740157483"/>
  <pageSetup paperSize="9" scale="75" firstPageNumber="38" orientation="portrait" useFirstPageNumber="1" r:id="rId1"/>
  <headerFooter scaleWithDoc="0">
    <oddFooter xml:space="preserve">&amp;C&amp;"Century,標準"&amp;12
</oddFooter>
  </headerFooter>
  <rowBreaks count="1" manualBreakCount="1">
    <brk id="4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３０年度予算書 </vt:lpstr>
      <vt:lpstr>'３０年度予算書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前田稔</cp:lastModifiedBy>
  <cp:lastPrinted>2018-05-11T04:02:49Z</cp:lastPrinted>
  <dcterms:created xsi:type="dcterms:W3CDTF">2011-12-02T00:43:57Z</dcterms:created>
  <dcterms:modified xsi:type="dcterms:W3CDTF">2018-05-11T05:00:34Z</dcterms:modified>
</cp:coreProperties>
</file>